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5.9" sheetId="1" r:id="rId4"/>
  </sheets>
  <externalReferences>
    <externalReference r:id="rId5"/>
  </externalReferences>
  <definedNames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m4hToB3uiedSaZHkcuz//8/F2A+C7hpPlA5Eh154BP4="/>
    </ext>
  </extLst>
</workbook>
</file>

<file path=xl/sharedStrings.xml><?xml version="1.0" encoding="utf-8"?>
<sst xmlns="http://schemas.openxmlformats.org/spreadsheetml/2006/main" count="53" uniqueCount="17">
  <si>
    <t>Table 5.9: Number of Major Fruits and Nuts production, (2020-2024)</t>
  </si>
  <si>
    <t>Major fruits/Productions</t>
  </si>
  <si>
    <t>Apple</t>
  </si>
  <si>
    <t>Total Trees</t>
  </si>
  <si>
    <t>Bearing Trees</t>
  </si>
  <si>
    <t>Production (MT)</t>
  </si>
  <si>
    <t>Yield (Kg/Bearing Tree)</t>
  </si>
  <si>
    <t>Mandarin</t>
  </si>
  <si>
    <t>Mango</t>
  </si>
  <si>
    <t>Peach</t>
  </si>
  <si>
    <t>Pear</t>
  </si>
  <si>
    <t>Plum</t>
  </si>
  <si>
    <t>Arecanut</t>
  </si>
  <si>
    <t>Walnut</t>
  </si>
  <si>
    <t>Banana</t>
  </si>
  <si>
    <t>Persimmon</t>
  </si>
  <si>
    <t>Source: Bhutan RNR Statistics &amp; Agriculture census 2021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</si>
</sst>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_)"/>
  </numFmts>
  <fonts count="10">
    <font>
      <sz val="11.0"/>
      <color theme="1"/>
      <name val="Calibri"/>
      <scheme val="minor"/>
    </font>
    <font>
      <b/>
      <sz val="12.0"/>
      <color theme="1"/>
      <name val="Arial"/>
    </font>
    <font>
      <sz val="12.0"/>
      <color theme="1"/>
      <name val="Arial"/>
    </font>
    <font>
      <sz val="12.0"/>
      <color theme="1"/>
      <name val="Calibri"/>
    </font>
    <font/>
    <font>
      <color theme="1"/>
      <name val="Calibri"/>
      <scheme val="minor"/>
    </font>
    <font>
      <b/>
      <sz val="8.0"/>
      <color rgb="FF000000"/>
      <name val="&quot;Times New Roman&quot;"/>
    </font>
    <font>
      <sz val="12.0"/>
      <color rgb="FF000000"/>
      <name val="Arial"/>
    </font>
    <font>
      <sz val="11.0"/>
      <color theme="1"/>
      <name val="Arial"/>
    </font>
    <font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12">
    <border/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7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vertical="center" wrapText="0"/>
    </xf>
    <xf borderId="0" fillId="0" fontId="2" numFmtId="0" xfId="0" applyAlignment="1" applyFont="1">
      <alignment shrinkToFit="0" vertical="center" wrapText="0"/>
    </xf>
    <xf borderId="0" fillId="0" fontId="3" numFmtId="0" xfId="0" applyAlignment="1" applyFont="1">
      <alignment shrinkToFit="0" vertical="center" wrapText="0"/>
    </xf>
    <xf borderId="1" fillId="0" fontId="1" numFmtId="0" xfId="0" applyAlignment="1" applyBorder="1" applyFont="1">
      <alignment shrinkToFit="0" vertical="center" wrapText="0"/>
    </xf>
    <xf borderId="2" fillId="0" fontId="4" numFmtId="0" xfId="0" applyBorder="1" applyFont="1"/>
    <xf borderId="3" fillId="0" fontId="1" numFmtId="0" xfId="0" applyAlignment="1" applyBorder="1" applyFont="1">
      <alignment horizontal="center" shrinkToFit="0" vertical="center" wrapText="0"/>
    </xf>
    <xf borderId="4" fillId="0" fontId="1" numFmtId="0" xfId="0" applyAlignment="1" applyBorder="1" applyFont="1">
      <alignment horizontal="center" shrinkToFit="0" vertical="center" wrapText="0"/>
    </xf>
    <xf borderId="3" fillId="0" fontId="1" numFmtId="0" xfId="0" applyAlignment="1" applyBorder="1" applyFont="1">
      <alignment horizontal="center" readingOrder="0" shrinkToFit="0" vertical="center" wrapText="0"/>
    </xf>
    <xf borderId="5" fillId="0" fontId="1" numFmtId="0" xfId="0" applyAlignment="1" applyBorder="1" applyFont="1">
      <alignment horizontal="center" readingOrder="0" shrinkToFit="0" vertical="center" wrapText="0"/>
    </xf>
    <xf borderId="4" fillId="0" fontId="1" numFmtId="0" xfId="0" applyAlignment="1" applyBorder="1" applyFont="1">
      <alignment horizontal="center" readingOrder="0" shrinkToFit="0" vertical="center" wrapText="0"/>
    </xf>
    <xf borderId="1" fillId="0" fontId="2" numFmtId="164" xfId="0" applyAlignment="1" applyBorder="1" applyFont="1" applyNumberFormat="1">
      <alignment shrinkToFit="0" vertical="center" wrapText="0"/>
    </xf>
    <xf borderId="6" fillId="0" fontId="2" numFmtId="164" xfId="0" applyAlignment="1" applyBorder="1" applyFont="1" applyNumberFormat="1">
      <alignment shrinkToFit="0" vertical="center" wrapText="0"/>
    </xf>
    <xf borderId="7" fillId="0" fontId="2" numFmtId="0" xfId="0" applyAlignment="1" applyBorder="1" applyFont="1">
      <alignment shrinkToFit="0" vertical="bottom" wrapText="0"/>
    </xf>
    <xf borderId="0" fillId="0" fontId="2" numFmtId="1" xfId="0" applyAlignment="1" applyFont="1" applyNumberFormat="1">
      <alignment shrinkToFit="0" vertical="bottom" wrapText="0"/>
    </xf>
    <xf borderId="7" fillId="0" fontId="2" numFmtId="0" xfId="0" applyAlignment="1" applyBorder="1" applyFont="1">
      <alignment readingOrder="0" shrinkToFit="0" vertical="bottom" wrapText="0"/>
    </xf>
    <xf borderId="8" fillId="0" fontId="2" numFmtId="1" xfId="0" applyAlignment="1" applyBorder="1" applyFont="1" applyNumberFormat="1">
      <alignment readingOrder="0" shrinkToFit="0" vertical="bottom" wrapText="0"/>
    </xf>
    <xf borderId="0" fillId="0" fontId="2" numFmtId="1" xfId="0" applyAlignment="1" applyFont="1" applyNumberFormat="1">
      <alignment readingOrder="0" shrinkToFit="0" vertical="bottom" wrapText="0"/>
    </xf>
    <xf borderId="0" fillId="0" fontId="5" numFmtId="0" xfId="0" applyAlignment="1" applyFont="1">
      <alignment readingOrder="0" vertical="bottom"/>
    </xf>
    <xf borderId="7" fillId="0" fontId="2" numFmtId="164" xfId="0" applyAlignment="1" applyBorder="1" applyFont="1" applyNumberFormat="1">
      <alignment shrinkToFit="0" vertical="center" wrapText="0"/>
    </xf>
    <xf borderId="0" fillId="0" fontId="6" numFmtId="0" xfId="0" applyAlignment="1" applyFont="1">
      <alignment readingOrder="0"/>
    </xf>
    <xf borderId="7" fillId="0" fontId="2" numFmtId="2" xfId="0" applyAlignment="1" applyBorder="1" applyFont="1" applyNumberFormat="1">
      <alignment shrinkToFit="0" vertical="bottom" wrapText="0"/>
    </xf>
    <xf borderId="0" fillId="0" fontId="2" numFmtId="2" xfId="0" applyAlignment="1" applyFont="1" applyNumberFormat="1">
      <alignment shrinkToFit="0" vertical="bottom" wrapText="0"/>
    </xf>
    <xf borderId="7" fillId="0" fontId="2" numFmtId="2" xfId="0" applyAlignment="1" applyBorder="1" applyFont="1" applyNumberFormat="1">
      <alignment readingOrder="0" shrinkToFit="0" vertical="bottom" wrapText="0"/>
    </xf>
    <xf borderId="8" fillId="0" fontId="2" numFmtId="2" xfId="0" applyAlignment="1" applyBorder="1" applyFont="1" applyNumberFormat="1">
      <alignment readingOrder="0" shrinkToFit="0" vertical="bottom" wrapText="0"/>
    </xf>
    <xf borderId="0" fillId="0" fontId="2" numFmtId="2" xfId="0" applyAlignment="1" applyFont="1" applyNumberFormat="1">
      <alignment readingOrder="0" shrinkToFit="0" vertical="bottom" wrapText="0"/>
    </xf>
    <xf borderId="0" fillId="0" fontId="6" numFmtId="4" xfId="0" applyAlignment="1" applyFont="1" applyNumberFormat="1">
      <alignment readingOrder="0"/>
    </xf>
    <xf borderId="9" fillId="0" fontId="4" numFmtId="0" xfId="0" applyBorder="1" applyFont="1"/>
    <xf borderId="10" fillId="0" fontId="2" numFmtId="164" xfId="0" applyAlignment="1" applyBorder="1" applyFont="1" applyNumberFormat="1">
      <alignment shrinkToFit="0" vertical="center" wrapText="0"/>
    </xf>
    <xf borderId="10" fillId="0" fontId="2" numFmtId="2" xfId="0" applyAlignment="1" applyBorder="1" applyFont="1" applyNumberFormat="1">
      <alignment shrinkToFit="0" vertical="bottom" wrapText="0"/>
    </xf>
    <xf borderId="9" fillId="0" fontId="2" numFmtId="2" xfId="0" applyAlignment="1" applyBorder="1" applyFont="1" applyNumberFormat="1">
      <alignment shrinkToFit="0" vertical="bottom" wrapText="0"/>
    </xf>
    <xf borderId="11" fillId="0" fontId="2" numFmtId="2" xfId="0" applyAlignment="1" applyBorder="1" applyFont="1" applyNumberFormat="1">
      <alignment shrinkToFit="0" vertical="bottom" wrapText="0"/>
    </xf>
    <xf borderId="0" fillId="0" fontId="2" numFmtId="164" xfId="0" applyAlignment="1" applyFont="1" applyNumberFormat="1">
      <alignment shrinkToFit="0" vertical="center" wrapText="0"/>
    </xf>
    <xf borderId="7" fillId="0" fontId="7" numFmtId="3" xfId="0" applyAlignment="1" applyBorder="1" applyFont="1" applyNumberFormat="1">
      <alignment shrinkToFit="0" vertical="center" wrapText="0"/>
    </xf>
    <xf borderId="0" fillId="0" fontId="7" numFmtId="1" xfId="0" applyAlignment="1" applyFont="1" applyNumberFormat="1">
      <alignment shrinkToFit="0" vertical="center" wrapText="0"/>
    </xf>
    <xf borderId="7" fillId="0" fontId="7" numFmtId="3" xfId="0" applyAlignment="1" applyBorder="1" applyFont="1" applyNumberFormat="1">
      <alignment readingOrder="0" shrinkToFit="0" vertical="center" wrapText="0"/>
    </xf>
    <xf borderId="8" fillId="0" fontId="7" numFmtId="1" xfId="0" applyAlignment="1" applyBorder="1" applyFont="1" applyNumberFormat="1">
      <alignment readingOrder="0" shrinkToFit="0" vertical="center" wrapText="0"/>
    </xf>
    <xf borderId="0" fillId="0" fontId="7" numFmtId="1" xfId="0" applyAlignment="1" applyFont="1" applyNumberFormat="1">
      <alignment readingOrder="0" shrinkToFit="0" vertical="center" wrapText="0"/>
    </xf>
    <xf borderId="0" fillId="0" fontId="5" numFmtId="4" xfId="0" applyAlignment="1" applyFont="1" applyNumberFormat="1">
      <alignment readingOrder="0" vertical="bottom"/>
    </xf>
    <xf borderId="7" fillId="0" fontId="7" numFmtId="4" xfId="0" applyAlignment="1" applyBorder="1" applyFont="1" applyNumberFormat="1">
      <alignment shrinkToFit="0" vertical="center" wrapText="0"/>
    </xf>
    <xf borderId="0" fillId="0" fontId="7" numFmtId="4" xfId="0" applyAlignment="1" applyFont="1" applyNumberFormat="1">
      <alignment shrinkToFit="0" vertical="center" wrapText="0"/>
    </xf>
    <xf borderId="7" fillId="0" fontId="7" numFmtId="4" xfId="0" applyAlignment="1" applyBorder="1" applyFont="1" applyNumberFormat="1">
      <alignment readingOrder="0" shrinkToFit="0" vertical="center" wrapText="0"/>
    </xf>
    <xf borderId="8" fillId="0" fontId="7" numFmtId="4" xfId="0" applyAlignment="1" applyBorder="1" applyFont="1" applyNumberFormat="1">
      <alignment readingOrder="0" shrinkToFit="0" vertical="center" wrapText="0"/>
    </xf>
    <xf borderId="0" fillId="0" fontId="7" numFmtId="4" xfId="0" applyAlignment="1" applyFont="1" applyNumberFormat="1">
      <alignment readingOrder="0" shrinkToFit="0" vertical="center" wrapText="0"/>
    </xf>
    <xf borderId="10" fillId="0" fontId="7" numFmtId="4" xfId="0" applyAlignment="1" applyBorder="1" applyFont="1" applyNumberFormat="1">
      <alignment shrinkToFit="0" vertical="center" wrapText="0"/>
    </xf>
    <xf borderId="9" fillId="0" fontId="7" numFmtId="4" xfId="0" applyAlignment="1" applyBorder="1" applyFont="1" applyNumberFormat="1">
      <alignment shrinkToFit="0" vertical="center" wrapText="0"/>
    </xf>
    <xf borderId="11" fillId="0" fontId="7" numFmtId="4" xfId="0" applyAlignment="1" applyBorder="1" applyFont="1" applyNumberFormat="1">
      <alignment shrinkToFit="0" vertical="center" wrapText="0"/>
    </xf>
    <xf borderId="7" fillId="0" fontId="7" numFmtId="2" xfId="0" applyAlignment="1" applyBorder="1" applyFont="1" applyNumberFormat="1">
      <alignment shrinkToFit="0" vertical="center" wrapText="0"/>
    </xf>
    <xf borderId="0" fillId="0" fontId="7" numFmtId="2" xfId="0" applyAlignment="1" applyFont="1" applyNumberFormat="1">
      <alignment shrinkToFit="0" vertical="center" wrapText="0"/>
    </xf>
    <xf borderId="7" fillId="0" fontId="7" numFmtId="2" xfId="0" applyAlignment="1" applyBorder="1" applyFont="1" applyNumberFormat="1">
      <alignment readingOrder="0" shrinkToFit="0" vertical="center" wrapText="0"/>
    </xf>
    <xf borderId="8" fillId="0" fontId="7" numFmtId="2" xfId="0" applyAlignment="1" applyBorder="1" applyFont="1" applyNumberFormat="1">
      <alignment readingOrder="0" shrinkToFit="0" vertical="center" wrapText="0"/>
    </xf>
    <xf borderId="0" fillId="0" fontId="7" numFmtId="2" xfId="0" applyAlignment="1" applyFont="1" applyNumberFormat="1">
      <alignment readingOrder="0" shrinkToFit="0" vertical="center" wrapText="0"/>
    </xf>
    <xf borderId="10" fillId="0" fontId="2" numFmtId="2" xfId="0" applyAlignment="1" applyBorder="1" applyFont="1" applyNumberFormat="1">
      <alignment shrinkToFit="0" vertical="center" wrapText="0"/>
    </xf>
    <xf borderId="9" fillId="0" fontId="2" numFmtId="2" xfId="0" applyAlignment="1" applyBorder="1" applyFont="1" applyNumberFormat="1">
      <alignment shrinkToFit="0" vertical="center" wrapText="0"/>
    </xf>
    <xf borderId="11" fillId="0" fontId="2" numFmtId="2" xfId="0" applyAlignment="1" applyBorder="1" applyFont="1" applyNumberFormat="1">
      <alignment shrinkToFit="0" vertical="center" wrapText="0"/>
    </xf>
    <xf borderId="2" fillId="0" fontId="2" numFmtId="164" xfId="0" applyAlignment="1" applyBorder="1" applyFont="1" applyNumberFormat="1">
      <alignment horizontal="left" shrinkToFit="0" vertical="center" wrapText="0"/>
    </xf>
    <xf borderId="8" fillId="0" fontId="4" numFmtId="0" xfId="0" applyBorder="1" applyFont="1"/>
    <xf borderId="11" fillId="0" fontId="4" numFmtId="0" xfId="0" applyBorder="1" applyFont="1"/>
    <xf borderId="7" fillId="0" fontId="7" numFmtId="0" xfId="0" applyAlignment="1" applyBorder="1" applyFont="1">
      <alignment shrinkToFit="0" vertical="center" wrapText="0"/>
    </xf>
    <xf borderId="7" fillId="0" fontId="7" numFmtId="0" xfId="0" applyAlignment="1" applyBorder="1" applyFont="1">
      <alignment readingOrder="0" shrinkToFit="0" vertical="center" wrapText="0"/>
    </xf>
    <xf borderId="10" fillId="0" fontId="7" numFmtId="2" xfId="0" applyAlignment="1" applyBorder="1" applyFont="1" applyNumberFormat="1">
      <alignment shrinkToFit="0" vertical="center" wrapText="0"/>
    </xf>
    <xf borderId="9" fillId="0" fontId="7" numFmtId="2" xfId="0" applyAlignment="1" applyBorder="1" applyFont="1" applyNumberFormat="1">
      <alignment shrinkToFit="0" vertical="center" wrapText="0"/>
    </xf>
    <xf borderId="11" fillId="0" fontId="7" numFmtId="2" xfId="0" applyAlignment="1" applyBorder="1" applyFont="1" applyNumberFormat="1">
      <alignment shrinkToFit="0" vertical="center" wrapText="0"/>
    </xf>
    <xf borderId="7" fillId="0" fontId="7" numFmtId="3" xfId="0" applyAlignment="1" applyBorder="1" applyFont="1" applyNumberFormat="1">
      <alignment horizontal="right" shrinkToFit="0" vertical="center" wrapText="0"/>
    </xf>
    <xf borderId="0" fillId="0" fontId="7" numFmtId="1" xfId="0" applyAlignment="1" applyFont="1" applyNumberFormat="1">
      <alignment horizontal="right" shrinkToFit="0" vertical="center" wrapText="0"/>
    </xf>
    <xf borderId="7" fillId="0" fontId="7" numFmtId="3" xfId="0" applyAlignment="1" applyBorder="1" applyFont="1" applyNumberFormat="1">
      <alignment horizontal="right" readingOrder="0" shrinkToFit="0" vertical="center" wrapText="0"/>
    </xf>
    <xf borderId="8" fillId="0" fontId="7" numFmtId="1" xfId="0" applyAlignment="1" applyBorder="1" applyFont="1" applyNumberFormat="1">
      <alignment horizontal="right" readingOrder="0" shrinkToFit="0" vertical="center" wrapText="0"/>
    </xf>
    <xf borderId="0" fillId="0" fontId="7" numFmtId="1" xfId="0" applyAlignment="1" applyFont="1" applyNumberFormat="1">
      <alignment horizontal="right" readingOrder="0" shrinkToFit="0" vertical="center" wrapText="0"/>
    </xf>
    <xf borderId="10" fillId="0" fontId="2" numFmtId="0" xfId="0" applyAlignment="1" applyBorder="1" applyFont="1">
      <alignment shrinkToFit="0" vertical="center" wrapText="0"/>
    </xf>
    <xf borderId="9" fillId="0" fontId="2" numFmtId="1" xfId="0" applyAlignment="1" applyBorder="1" applyFont="1" applyNumberFormat="1">
      <alignment shrinkToFit="0" vertical="center" wrapText="0"/>
    </xf>
    <xf borderId="10" fillId="0" fontId="2" numFmtId="0" xfId="0" applyAlignment="1" applyBorder="1" applyFont="1">
      <alignment readingOrder="0" shrinkToFit="0" vertical="center" wrapText="0"/>
    </xf>
    <xf borderId="11" fillId="0" fontId="2" numFmtId="1" xfId="0" applyAlignment="1" applyBorder="1" applyFont="1" applyNumberFormat="1">
      <alignment readingOrder="0" shrinkToFit="0" vertical="center" wrapText="0"/>
    </xf>
    <xf borderId="9" fillId="0" fontId="2" numFmtId="1" xfId="0" applyAlignment="1" applyBorder="1" applyFont="1" applyNumberFormat="1">
      <alignment readingOrder="0" shrinkToFit="0" vertical="center" wrapText="0"/>
    </xf>
    <xf borderId="1" fillId="0" fontId="8" numFmtId="0" xfId="0" applyAlignment="1" applyBorder="1" applyFont="1">
      <alignment shrinkToFit="0" vertical="center" wrapText="0"/>
    </xf>
    <xf borderId="0" fillId="0" fontId="9" numFmtId="0" xfId="0" applyAlignment="1" applyFont="1">
      <alignment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C00"/>
    <pageSetUpPr/>
  </sheetPr>
  <sheetViews>
    <sheetView workbookViewId="0"/>
  </sheetViews>
  <sheetFormatPr customHeight="1" defaultColWidth="14.43" defaultRowHeight="15.0"/>
  <cols>
    <col customWidth="1" min="1" max="1" width="20.57"/>
    <col customWidth="1" min="2" max="2" width="28.86"/>
    <col customWidth="1" min="3" max="3" width="11.14"/>
    <col customWidth="1" min="4" max="5" width="9.14"/>
    <col customWidth="1" min="6" max="6" width="11.86"/>
    <col customWidth="1" min="7" max="7" width="11.43"/>
    <col customWidth="1" min="8" max="8" width="7.71"/>
    <col customWidth="1" min="9" max="9" width="13.29"/>
    <col customWidth="1" min="10" max="10" width="12.71"/>
    <col customWidth="1" min="11" max="11" width="10.71"/>
    <col customWidth="1" min="12" max="21" width="8.0"/>
  </cols>
  <sheetData>
    <row r="1" ht="21.0" customHeight="1">
      <c r="A1" s="1" t="s">
        <v>0</v>
      </c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ht="28.5" customHeight="1">
      <c r="A2" s="4" t="s">
        <v>1</v>
      </c>
      <c r="B2" s="5"/>
      <c r="C2" s="6">
        <v>2020.0</v>
      </c>
      <c r="D2" s="7">
        <v>2021.0</v>
      </c>
      <c r="E2" s="8">
        <v>2022.0</v>
      </c>
      <c r="F2" s="9">
        <v>2023.0</v>
      </c>
      <c r="G2" s="10">
        <v>2024.0</v>
      </c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ht="21.0" customHeight="1">
      <c r="A3" s="11" t="s">
        <v>2</v>
      </c>
      <c r="B3" s="12" t="s">
        <v>3</v>
      </c>
      <c r="C3" s="13">
        <v>61.0</v>
      </c>
      <c r="D3" s="14">
        <v>241.608641</v>
      </c>
      <c r="E3" s="15">
        <v>165.0</v>
      </c>
      <c r="F3" s="16">
        <v>160.0</v>
      </c>
      <c r="G3" s="17">
        <v>196.0</v>
      </c>
      <c r="H3" s="3"/>
      <c r="I3" s="18"/>
      <c r="J3" s="18"/>
      <c r="K3" s="18"/>
      <c r="L3" s="3"/>
      <c r="M3" s="3"/>
      <c r="N3" s="3"/>
      <c r="O3" s="3"/>
      <c r="P3" s="3"/>
      <c r="Q3" s="3"/>
      <c r="R3" s="3"/>
      <c r="S3" s="3"/>
      <c r="T3" s="3"/>
      <c r="U3" s="3"/>
    </row>
    <row r="4" ht="21.0" customHeight="1">
      <c r="B4" s="19" t="s">
        <v>4</v>
      </c>
      <c r="C4" s="13">
        <v>24.0</v>
      </c>
      <c r="D4" s="14">
        <v>149.084558</v>
      </c>
      <c r="E4" s="15">
        <v>67.0</v>
      </c>
      <c r="F4" s="16">
        <v>79.0</v>
      </c>
      <c r="G4" s="17">
        <v>85.0</v>
      </c>
      <c r="H4" s="3"/>
      <c r="I4" s="20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21.0" customHeight="1">
      <c r="B5" s="19" t="s">
        <v>5</v>
      </c>
      <c r="C5" s="21">
        <v>0.17</v>
      </c>
      <c r="D5" s="22">
        <v>2.12293194</v>
      </c>
      <c r="E5" s="23">
        <v>1.413</v>
      </c>
      <c r="F5" s="24">
        <v>0.842</v>
      </c>
      <c r="G5" s="25">
        <f>1151/1000</f>
        <v>1.151</v>
      </c>
      <c r="H5" s="3"/>
      <c r="I5" s="26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ht="21.0" customHeight="1">
      <c r="A6" s="27"/>
      <c r="B6" s="28" t="s">
        <v>6</v>
      </c>
      <c r="C6" s="29">
        <v>7.0</v>
      </c>
      <c r="D6" s="30">
        <f>(D5/D4)*1000</f>
        <v>14.23978424</v>
      </c>
      <c r="E6" s="29">
        <f t="shared" ref="E6:F6" si="1">(E5/E4)*1000</f>
        <v>21.08955224</v>
      </c>
      <c r="F6" s="31">
        <f t="shared" si="1"/>
        <v>10.65822785</v>
      </c>
      <c r="G6" s="30">
        <f>(G5*1000)/G4</f>
        <v>13.54117647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ht="21.0" customHeight="1">
      <c r="A7" s="32" t="s">
        <v>7</v>
      </c>
      <c r="B7" s="19" t="s">
        <v>3</v>
      </c>
      <c r="C7" s="33">
        <v>10258.0</v>
      </c>
      <c r="D7" s="34">
        <v>13061.99488</v>
      </c>
      <c r="E7" s="35">
        <v>17954.0</v>
      </c>
      <c r="F7" s="36">
        <v>20088.0</v>
      </c>
      <c r="G7" s="37">
        <v>22337.0</v>
      </c>
      <c r="H7" s="3"/>
      <c r="I7" s="38"/>
      <c r="J7" s="38"/>
      <c r="K7" s="38"/>
      <c r="L7" s="3"/>
      <c r="M7" s="3"/>
      <c r="N7" s="3"/>
      <c r="O7" s="3"/>
      <c r="P7" s="3"/>
      <c r="Q7" s="3"/>
      <c r="R7" s="3"/>
      <c r="S7" s="3"/>
      <c r="T7" s="3"/>
      <c r="U7" s="3"/>
    </row>
    <row r="8" ht="21.0" customHeight="1">
      <c r="B8" s="19" t="s">
        <v>4</v>
      </c>
      <c r="C8" s="33">
        <v>526.0</v>
      </c>
      <c r="D8" s="34">
        <v>7046.234915</v>
      </c>
      <c r="E8" s="35">
        <v>9047.0</v>
      </c>
      <c r="F8" s="36">
        <v>8677.0</v>
      </c>
      <c r="G8" s="37">
        <v>11097.0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ht="21.0" customHeight="1">
      <c r="B9" s="19" t="s">
        <v>5</v>
      </c>
      <c r="C9" s="39">
        <v>266.03</v>
      </c>
      <c r="D9" s="40">
        <v>114.60896654</v>
      </c>
      <c r="E9" s="41">
        <v>144.348</v>
      </c>
      <c r="F9" s="42">
        <v>148.78</v>
      </c>
      <c r="G9" s="43">
        <f>230283/1000</f>
        <v>230.283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</row>
    <row r="10" ht="21.0" customHeight="1">
      <c r="A10" s="27"/>
      <c r="B10" s="28" t="s">
        <v>6</v>
      </c>
      <c r="C10" s="44">
        <v>505.76</v>
      </c>
      <c r="D10" s="45">
        <f>(D9/D8)*1000</f>
        <v>16.26527755</v>
      </c>
      <c r="E10" s="44">
        <f t="shared" ref="E10:F10" si="2">(E9/E8)*1000</f>
        <v>15.95534431</v>
      </c>
      <c r="F10" s="46">
        <f t="shared" si="2"/>
        <v>17.1464792</v>
      </c>
      <c r="G10" s="45">
        <f>(G9*1000)/G8</f>
        <v>20.75182482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</row>
    <row r="11" ht="21.0" customHeight="1">
      <c r="A11" s="11" t="s">
        <v>8</v>
      </c>
      <c r="B11" s="19" t="s">
        <v>3</v>
      </c>
      <c r="C11" s="33">
        <v>1524.0</v>
      </c>
      <c r="D11" s="34">
        <v>1135.84662</v>
      </c>
      <c r="E11" s="35">
        <v>1151.0</v>
      </c>
      <c r="F11" s="36">
        <v>1763.0</v>
      </c>
      <c r="G11" s="37">
        <v>3044.0</v>
      </c>
      <c r="H11" s="3"/>
      <c r="I11" s="38"/>
      <c r="J11" s="18"/>
      <c r="K11" s="38"/>
      <c r="L11" s="3"/>
      <c r="M11" s="3"/>
      <c r="N11" s="3"/>
      <c r="O11" s="3"/>
      <c r="P11" s="3"/>
      <c r="Q11" s="3"/>
      <c r="R11" s="3"/>
      <c r="S11" s="3"/>
      <c r="T11" s="3"/>
      <c r="U11" s="3"/>
    </row>
    <row r="12" ht="21.0" customHeight="1">
      <c r="B12" s="19" t="s">
        <v>4</v>
      </c>
      <c r="C12" s="33">
        <v>350.0</v>
      </c>
      <c r="D12" s="34">
        <v>220.9959</v>
      </c>
      <c r="E12" s="35">
        <v>201.0</v>
      </c>
      <c r="F12" s="36">
        <v>252.0</v>
      </c>
      <c r="G12" s="37">
        <v>372.0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</row>
    <row r="13" ht="21.0" customHeight="1">
      <c r="B13" s="19" t="s">
        <v>5</v>
      </c>
      <c r="C13" s="47">
        <v>8.96</v>
      </c>
      <c r="D13" s="48">
        <v>5.822745</v>
      </c>
      <c r="E13" s="49">
        <v>4.437</v>
      </c>
      <c r="F13" s="50">
        <v>3.057</v>
      </c>
      <c r="G13" s="51">
        <f>5554/1000</f>
        <v>5.554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ht="21.0" customHeight="1">
      <c r="A14" s="27"/>
      <c r="B14" s="19" t="s">
        <v>6</v>
      </c>
      <c r="C14" s="52">
        <v>25.6</v>
      </c>
      <c r="D14" s="53">
        <f>(D13/D12)*1000</f>
        <v>26.34775125</v>
      </c>
      <c r="E14" s="52">
        <f t="shared" ref="E14:F14" si="3">(E13/E12)*1000</f>
        <v>22.07462687</v>
      </c>
      <c r="F14" s="54">
        <f t="shared" si="3"/>
        <v>12.13095238</v>
      </c>
      <c r="G14" s="53">
        <f>(G13*1000)/G12</f>
        <v>14.93010753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ht="21.0" customHeight="1">
      <c r="A15" s="55" t="s">
        <v>9</v>
      </c>
      <c r="B15" s="12" t="s">
        <v>3</v>
      </c>
      <c r="C15" s="33">
        <v>2263.0</v>
      </c>
      <c r="D15" s="34">
        <v>928.46271</v>
      </c>
      <c r="E15" s="35">
        <v>1182.0</v>
      </c>
      <c r="F15" s="36">
        <v>1262.0</v>
      </c>
      <c r="G15" s="37">
        <v>1274.0</v>
      </c>
      <c r="H15" s="3"/>
      <c r="I15" s="38"/>
      <c r="J15" s="18"/>
      <c r="K15" s="38"/>
      <c r="L15" s="3"/>
      <c r="M15" s="3"/>
      <c r="N15" s="3"/>
      <c r="O15" s="3"/>
      <c r="P15" s="3"/>
      <c r="Q15" s="3"/>
      <c r="R15" s="3"/>
      <c r="S15" s="3"/>
      <c r="T15" s="3"/>
      <c r="U15" s="3"/>
    </row>
    <row r="16" ht="21.0" customHeight="1">
      <c r="A16" s="56"/>
      <c r="B16" s="19" t="s">
        <v>4</v>
      </c>
      <c r="C16" s="33">
        <v>1149.0</v>
      </c>
      <c r="D16" s="34">
        <v>561.88093</v>
      </c>
      <c r="E16" s="35">
        <v>650.0</v>
      </c>
      <c r="F16" s="36">
        <v>582.0</v>
      </c>
      <c r="G16" s="37">
        <v>675.0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</row>
    <row r="17" ht="21.0" customHeight="1">
      <c r="A17" s="56"/>
      <c r="B17" s="19" t="s">
        <v>5</v>
      </c>
      <c r="C17" s="47">
        <v>33.21</v>
      </c>
      <c r="D17" s="48">
        <v>10.6843332</v>
      </c>
      <c r="E17" s="49">
        <v>17.476</v>
      </c>
      <c r="F17" s="50">
        <v>10.752</v>
      </c>
      <c r="G17" s="51">
        <f>12286/1000</f>
        <v>12.286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</row>
    <row r="18" ht="21.0" customHeight="1">
      <c r="A18" s="57"/>
      <c r="B18" s="28" t="s">
        <v>6</v>
      </c>
      <c r="C18" s="52">
        <v>28.9</v>
      </c>
      <c r="D18" s="53">
        <f>(D17/D16)*1000</f>
        <v>19.01529778</v>
      </c>
      <c r="E18" s="52">
        <f t="shared" ref="E18:F18" si="4">(E17/E16)*1000</f>
        <v>26.88615385</v>
      </c>
      <c r="F18" s="54">
        <f t="shared" si="4"/>
        <v>18.4742268</v>
      </c>
      <c r="G18" s="53">
        <f>(G17*1000)/G16</f>
        <v>18.20148148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ht="21.0" customHeight="1">
      <c r="A19" s="55" t="s">
        <v>10</v>
      </c>
      <c r="B19" s="19" t="s">
        <v>3</v>
      </c>
      <c r="C19" s="33">
        <v>1809.0</v>
      </c>
      <c r="D19" s="34">
        <v>1008.92617</v>
      </c>
      <c r="E19" s="35">
        <v>859.0</v>
      </c>
      <c r="F19" s="36">
        <v>796.0</v>
      </c>
      <c r="G19" s="37">
        <v>1028.0</v>
      </c>
      <c r="H19" s="3"/>
      <c r="I19" s="18"/>
      <c r="J19" s="18"/>
      <c r="K19" s="38"/>
      <c r="L19" s="3"/>
      <c r="M19" s="3"/>
      <c r="N19" s="3"/>
      <c r="O19" s="3"/>
      <c r="P19" s="3"/>
      <c r="Q19" s="3"/>
      <c r="R19" s="3"/>
      <c r="S19" s="3"/>
      <c r="T19" s="3"/>
      <c r="U19" s="3"/>
    </row>
    <row r="20" ht="21.0" customHeight="1">
      <c r="A20" s="56"/>
      <c r="B20" s="19" t="s">
        <v>4</v>
      </c>
      <c r="C20" s="58">
        <v>558.0</v>
      </c>
      <c r="D20" s="34">
        <v>666.95804</v>
      </c>
      <c r="E20" s="59">
        <v>422.0</v>
      </c>
      <c r="F20" s="36">
        <v>381.0</v>
      </c>
      <c r="G20" s="37">
        <v>533.0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</row>
    <row r="21" ht="21.0" customHeight="1">
      <c r="A21" s="56"/>
      <c r="B21" s="19" t="s">
        <v>5</v>
      </c>
      <c r="C21" s="47">
        <v>10.54</v>
      </c>
      <c r="D21" s="48">
        <v>10.4714446</v>
      </c>
      <c r="E21" s="49">
        <v>14.262</v>
      </c>
      <c r="F21" s="50">
        <v>8.546</v>
      </c>
      <c r="G21" s="51">
        <f>10465/1000</f>
        <v>10.465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</row>
    <row r="22" ht="21.0" customHeight="1">
      <c r="A22" s="57"/>
      <c r="B22" s="28" t="s">
        <v>6</v>
      </c>
      <c r="C22" s="60">
        <v>18.88</v>
      </c>
      <c r="D22" s="61">
        <f>(D21/D20)*1000</f>
        <v>15.70030492</v>
      </c>
      <c r="E22" s="60">
        <f t="shared" ref="E22:F22" si="5">(E21/E20)*1000</f>
        <v>33.79620853</v>
      </c>
      <c r="F22" s="62">
        <f t="shared" si="5"/>
        <v>22.43044619</v>
      </c>
      <c r="G22" s="61">
        <f>(G21*1000)/G20</f>
        <v>19.63414634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</row>
    <row r="23" ht="21.0" customHeight="1">
      <c r="A23" s="32" t="s">
        <v>11</v>
      </c>
      <c r="B23" s="19" t="s">
        <v>3</v>
      </c>
      <c r="C23" s="58">
        <v>428.0</v>
      </c>
      <c r="D23" s="34">
        <v>294.02963</v>
      </c>
      <c r="E23" s="59">
        <v>535.0</v>
      </c>
      <c r="F23" s="36">
        <v>470.0</v>
      </c>
      <c r="G23" s="37">
        <v>427.0</v>
      </c>
      <c r="H23" s="3"/>
      <c r="I23" s="18"/>
      <c r="J23" s="18"/>
      <c r="K23" s="38"/>
      <c r="L23" s="3"/>
      <c r="M23" s="3"/>
      <c r="N23" s="3"/>
      <c r="O23" s="3"/>
      <c r="P23" s="3"/>
      <c r="Q23" s="3"/>
      <c r="R23" s="3"/>
      <c r="S23" s="3"/>
      <c r="T23" s="3"/>
      <c r="U23" s="3"/>
    </row>
    <row r="24" ht="21.0" customHeight="1">
      <c r="B24" s="19" t="s">
        <v>4</v>
      </c>
      <c r="C24" s="58">
        <v>286.0</v>
      </c>
      <c r="D24" s="34">
        <v>159.20568</v>
      </c>
      <c r="E24" s="59">
        <v>332.0</v>
      </c>
      <c r="F24" s="36">
        <v>241.0</v>
      </c>
      <c r="G24" s="37">
        <v>274.0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</row>
    <row r="25" ht="21.0" customHeight="1">
      <c r="B25" s="19" t="s">
        <v>5</v>
      </c>
      <c r="C25" s="47">
        <v>12.38</v>
      </c>
      <c r="D25" s="48">
        <v>3.5163885</v>
      </c>
      <c r="E25" s="49">
        <v>9.088</v>
      </c>
      <c r="F25" s="50">
        <v>6.153</v>
      </c>
      <c r="G25" s="51">
        <f>6467/1000</f>
        <v>6.467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</row>
    <row r="26" ht="21.0" customHeight="1">
      <c r="A26" s="27"/>
      <c r="B26" s="28" t="s">
        <v>6</v>
      </c>
      <c r="C26" s="52">
        <v>43.28</v>
      </c>
      <c r="D26" s="53">
        <f>(D25/D24)*1000</f>
        <v>22.08707943</v>
      </c>
      <c r="E26" s="52">
        <f t="shared" ref="E26:F26" si="6">(E25/E24)*1000</f>
        <v>27.37349398</v>
      </c>
      <c r="F26" s="54">
        <f t="shared" si="6"/>
        <v>25.53112033</v>
      </c>
      <c r="G26" s="53">
        <f>(G25*1000)/G24</f>
        <v>23.60218978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</row>
    <row r="27" ht="21.0" customHeight="1">
      <c r="A27" s="32" t="s">
        <v>12</v>
      </c>
      <c r="B27" s="19" t="s">
        <v>3</v>
      </c>
      <c r="C27" s="63">
        <v>0.0</v>
      </c>
      <c r="D27" s="64">
        <v>0.0</v>
      </c>
      <c r="E27" s="65">
        <v>0.0</v>
      </c>
      <c r="F27" s="66">
        <v>0.0</v>
      </c>
      <c r="G27" s="67">
        <v>0.0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</row>
    <row r="28" ht="21.0" customHeight="1">
      <c r="B28" s="19" t="s">
        <v>4</v>
      </c>
      <c r="C28" s="63">
        <v>0.0</v>
      </c>
      <c r="D28" s="64">
        <v>0.0</v>
      </c>
      <c r="E28" s="65">
        <v>0.0</v>
      </c>
      <c r="F28" s="66">
        <v>0.0</v>
      </c>
      <c r="G28" s="67">
        <v>0.0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</row>
    <row r="29" ht="21.0" customHeight="1">
      <c r="B29" s="19" t="s">
        <v>5</v>
      </c>
      <c r="C29" s="63">
        <v>0.0</v>
      </c>
      <c r="D29" s="64">
        <v>0.0</v>
      </c>
      <c r="E29" s="65">
        <v>0.0</v>
      </c>
      <c r="F29" s="66">
        <v>0.0</v>
      </c>
      <c r="G29" s="67">
        <v>0.0</v>
      </c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</row>
    <row r="30" ht="21.0" customHeight="1">
      <c r="A30" s="27"/>
      <c r="B30" s="28" t="s">
        <v>6</v>
      </c>
      <c r="C30" s="68">
        <v>0.0</v>
      </c>
      <c r="D30" s="69">
        <v>0.0</v>
      </c>
      <c r="E30" s="70">
        <v>0.0</v>
      </c>
      <c r="F30" s="71">
        <v>0.0</v>
      </c>
      <c r="G30" s="72">
        <v>0.0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</row>
    <row r="31" ht="21.0" customHeight="1">
      <c r="A31" s="32" t="s">
        <v>13</v>
      </c>
      <c r="B31" s="19" t="s">
        <v>3</v>
      </c>
      <c r="C31" s="58">
        <v>816.0</v>
      </c>
      <c r="D31" s="34">
        <v>1111.414</v>
      </c>
      <c r="E31" s="59">
        <v>2073.0</v>
      </c>
      <c r="F31" s="36">
        <v>2724.0</v>
      </c>
      <c r="G31" s="37">
        <v>2754.0</v>
      </c>
      <c r="H31" s="3"/>
      <c r="I31" s="38"/>
      <c r="J31" s="18"/>
      <c r="K31" s="38"/>
      <c r="L31" s="3"/>
      <c r="M31" s="3"/>
      <c r="N31" s="3"/>
      <c r="O31" s="3"/>
      <c r="P31" s="3"/>
      <c r="Q31" s="3"/>
      <c r="R31" s="3"/>
      <c r="S31" s="3"/>
      <c r="T31" s="3"/>
      <c r="U31" s="3"/>
    </row>
    <row r="32" ht="21.0" customHeight="1">
      <c r="B32" s="19" t="s">
        <v>4</v>
      </c>
      <c r="C32" s="58">
        <v>517.0</v>
      </c>
      <c r="D32" s="34">
        <v>234.347559</v>
      </c>
      <c r="E32" s="59">
        <v>250.0</v>
      </c>
      <c r="F32" s="36">
        <v>335.0</v>
      </c>
      <c r="G32" s="37">
        <v>266.0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</row>
    <row r="33" ht="21.0" customHeight="1">
      <c r="B33" s="19" t="s">
        <v>5</v>
      </c>
      <c r="C33" s="47">
        <v>8.88</v>
      </c>
      <c r="D33" s="48">
        <v>3.87918128</v>
      </c>
      <c r="E33" s="49">
        <v>5.66</v>
      </c>
      <c r="F33" s="50">
        <v>7.001</v>
      </c>
      <c r="G33" s="51">
        <f>3293/1000</f>
        <v>3.293</v>
      </c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</row>
    <row r="34" ht="21.0" customHeight="1">
      <c r="A34" s="27"/>
      <c r="B34" s="28" t="s">
        <v>6</v>
      </c>
      <c r="C34" s="52">
        <v>17.17</v>
      </c>
      <c r="D34" s="53">
        <f>(D33/D32)*1000</f>
        <v>16.55311153</v>
      </c>
      <c r="E34" s="52">
        <f t="shared" ref="E34:F34" si="7">(E33/E32)*1000</f>
        <v>22.64</v>
      </c>
      <c r="F34" s="54">
        <f t="shared" si="7"/>
        <v>20.89850746</v>
      </c>
      <c r="G34" s="53">
        <f>(G33*1000)/G32</f>
        <v>12.37969925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ht="21.0" customHeight="1">
      <c r="A35" s="32" t="s">
        <v>14</v>
      </c>
      <c r="B35" s="19" t="s">
        <v>3</v>
      </c>
      <c r="C35" s="33">
        <v>7099.0</v>
      </c>
      <c r="D35" s="34">
        <v>9934.90145</v>
      </c>
      <c r="E35" s="35">
        <v>5530.0</v>
      </c>
      <c r="F35" s="36">
        <v>4102.0</v>
      </c>
      <c r="G35" s="37">
        <v>1174.45</v>
      </c>
      <c r="H35" s="3"/>
      <c r="I35" s="38"/>
      <c r="J35" s="38"/>
      <c r="K35" s="38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ht="21.0" customHeight="1">
      <c r="B36" s="19" t="s">
        <v>4</v>
      </c>
      <c r="C36" s="33">
        <v>2595.0</v>
      </c>
      <c r="D36" s="34">
        <v>6018.78347</v>
      </c>
      <c r="E36" s="35">
        <v>3202.0</v>
      </c>
      <c r="F36" s="36">
        <v>2364.0</v>
      </c>
      <c r="G36" s="37">
        <v>1017.54999959469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ht="21.0" customHeight="1">
      <c r="B37" s="19" t="s">
        <v>5</v>
      </c>
      <c r="C37" s="47">
        <v>20.34</v>
      </c>
      <c r="D37" s="48">
        <v>71.2787831</v>
      </c>
      <c r="E37" s="49">
        <v>18.245</v>
      </c>
      <c r="F37" s="50">
        <v>15.153</v>
      </c>
      <c r="G37" s="51">
        <f>25874/1000</f>
        <v>25.874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ht="21.0" customHeight="1">
      <c r="A38" s="27"/>
      <c r="B38" s="28" t="s">
        <v>6</v>
      </c>
      <c r="C38" s="52">
        <v>7.83</v>
      </c>
      <c r="D38" s="53">
        <f>(D37/D36)*1000</f>
        <v>11.84272261</v>
      </c>
      <c r="E38" s="52">
        <f t="shared" ref="E38:F38" si="8">(E37/E36)*1000</f>
        <v>5.698001249</v>
      </c>
      <c r="F38" s="54">
        <f t="shared" si="8"/>
        <v>6.409898477</v>
      </c>
      <c r="G38" s="53">
        <f>(G37*1000)/G36</f>
        <v>25.42774312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ht="21.0" customHeight="1">
      <c r="A39" s="32" t="s">
        <v>15</v>
      </c>
      <c r="B39" s="19" t="s">
        <v>3</v>
      </c>
      <c r="C39" s="58">
        <v>434.0</v>
      </c>
      <c r="D39" s="34">
        <v>295.57846</v>
      </c>
      <c r="E39" s="59">
        <v>305.0</v>
      </c>
      <c r="F39" s="36">
        <v>242.0</v>
      </c>
      <c r="G39" s="37">
        <v>286.0</v>
      </c>
      <c r="H39" s="3"/>
      <c r="I39" s="18"/>
      <c r="J39" s="18"/>
      <c r="K39" s="38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ht="21.0" customHeight="1">
      <c r="B40" s="19" t="s">
        <v>4</v>
      </c>
      <c r="C40" s="58">
        <v>153.0</v>
      </c>
      <c r="D40" s="34">
        <v>136.403776</v>
      </c>
      <c r="E40" s="59">
        <v>113.0</v>
      </c>
      <c r="F40" s="36">
        <v>102.0</v>
      </c>
      <c r="G40" s="37">
        <v>107.0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ht="21.0" customHeight="1">
      <c r="B41" s="19" t="s">
        <v>5</v>
      </c>
      <c r="C41" s="47">
        <v>4.28</v>
      </c>
      <c r="D41" s="48">
        <v>4.93295923</v>
      </c>
      <c r="E41" s="49">
        <v>3.906</v>
      </c>
      <c r="F41" s="50">
        <v>2.865</v>
      </c>
      <c r="G41" s="51">
        <f>2626/1000</f>
        <v>2.626</v>
      </c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ht="21.0" customHeight="1">
      <c r="A42" s="27"/>
      <c r="B42" s="28" t="s">
        <v>6</v>
      </c>
      <c r="C42" s="52">
        <v>27.9</v>
      </c>
      <c r="D42" s="53">
        <f>(D41/D40)*1000</f>
        <v>36.1643891</v>
      </c>
      <c r="E42" s="52">
        <f t="shared" ref="E42:F42" si="9">(E41/E40)*1000</f>
        <v>34.56637168</v>
      </c>
      <c r="F42" s="54">
        <f t="shared" si="9"/>
        <v>28.08823529</v>
      </c>
      <c r="G42" s="53">
        <f>(G41*1000)/G40</f>
        <v>24.54205607</v>
      </c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ht="15.75" customHeight="1">
      <c r="A43" s="73" t="s">
        <v>16</v>
      </c>
      <c r="B43" s="2"/>
      <c r="C43" s="2"/>
      <c r="D43" s="2"/>
      <c r="E43" s="2"/>
      <c r="F43" s="2"/>
      <c r="G43" s="2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ht="15.75" customHeight="1">
      <c r="A44" s="74"/>
      <c r="B44" s="74"/>
      <c r="C44" s="74"/>
      <c r="D44" s="74"/>
      <c r="E44" s="74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  <row r="86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</row>
    <row r="87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</row>
    <row r="88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</row>
    <row r="89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</row>
    <row r="90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</row>
    <row r="91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</row>
    <row r="9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</row>
    <row r="93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</row>
    <row r="94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</row>
    <row r="95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</row>
    <row r="96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</row>
    <row r="97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</row>
    <row r="98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</row>
    <row r="99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</row>
    <row r="100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</row>
    <row r="101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</row>
    <row r="10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</row>
    <row r="103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</row>
    <row r="104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</row>
    <row r="105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</row>
    <row r="106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</row>
    <row r="107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</row>
    <row r="108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</row>
    <row r="109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</row>
    <row r="110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</row>
    <row r="111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</row>
    <row r="1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</row>
    <row r="113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</row>
    <row r="114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</row>
    <row r="115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</row>
    <row r="116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</row>
    <row r="117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</row>
    <row r="118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</row>
    <row r="119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</row>
    <row r="120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</row>
    <row r="121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</row>
    <row r="12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</row>
    <row r="123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</row>
    <row r="124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</row>
    <row r="125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</row>
    <row r="12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</row>
    <row r="127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</row>
    <row r="128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</row>
    <row r="129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</row>
    <row r="130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</row>
    <row r="131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</row>
    <row r="13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</row>
    <row r="133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</row>
    <row r="134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</row>
    <row r="135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</row>
    <row r="13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</row>
    <row r="137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</row>
    <row r="138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</row>
    <row r="139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</row>
    <row r="140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</row>
    <row r="141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</row>
    <row r="14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</row>
    <row r="143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</row>
    <row r="144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</row>
    <row r="145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</row>
    <row r="14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</row>
    <row r="147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</row>
    <row r="148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</row>
    <row r="149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</row>
    <row r="150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</row>
    <row r="151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</row>
    <row r="15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</row>
    <row r="153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</row>
    <row r="154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</row>
    <row r="155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</row>
    <row r="15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</row>
    <row r="157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</row>
    <row r="158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</row>
    <row r="159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</row>
    <row r="160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</row>
    <row r="161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</row>
    <row r="16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</row>
    <row r="163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</row>
    <row r="164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</row>
    <row r="165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</row>
    <row r="16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</row>
    <row r="167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</row>
    <row r="168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</row>
    <row r="169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</row>
    <row r="170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</row>
    <row r="171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</row>
    <row r="17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</row>
    <row r="173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</row>
    <row r="174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</row>
    <row r="175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</row>
    <row r="17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</row>
    <row r="177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</row>
    <row r="178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</row>
    <row r="179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</row>
    <row r="180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</row>
    <row r="181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</row>
    <row r="18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</row>
    <row r="183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</row>
    <row r="184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</row>
    <row r="185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</row>
    <row r="18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</row>
    <row r="187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</row>
    <row r="188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</row>
    <row r="189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</row>
    <row r="190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</row>
    <row r="191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</row>
    <row r="19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</row>
    <row r="193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</row>
    <row r="194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</row>
    <row r="195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</row>
    <row r="19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</row>
    <row r="197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</row>
    <row r="198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</row>
    <row r="199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</row>
    <row r="200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</row>
    <row r="201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</row>
    <row r="20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</row>
    <row r="203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</row>
    <row r="204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</row>
    <row r="205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</row>
    <row r="20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</row>
    <row r="20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</row>
    <row r="208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</row>
    <row r="209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</row>
    <row r="210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</row>
    <row r="211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</row>
    <row r="2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</row>
    <row r="213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</row>
    <row r="214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</row>
    <row r="215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</row>
    <row r="21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</row>
    <row r="21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</row>
    <row r="218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</row>
    <row r="219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</row>
    <row r="220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</row>
    <row r="221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</row>
    <row r="222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</row>
    <row r="223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</row>
    <row r="224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</row>
    <row r="225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</row>
    <row r="226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</row>
    <row r="227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</row>
    <row r="228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</row>
    <row r="229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</row>
    <row r="230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</row>
    <row r="231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</row>
    <row r="232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</row>
    <row r="233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</row>
    <row r="234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</row>
    <row r="235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</row>
    <row r="236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</row>
    <row r="23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</row>
    <row r="238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</row>
    <row r="239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</row>
    <row r="240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</row>
    <row r="241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</row>
    <row r="242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</row>
    <row r="243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</row>
    <row r="244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</row>
    <row r="245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</row>
    <row r="246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</row>
    <row r="24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</row>
    <row r="248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</row>
    <row r="249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</row>
    <row r="250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</row>
    <row r="251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</row>
    <row r="252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</row>
    <row r="253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</row>
    <row r="254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</row>
    <row r="255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</row>
    <row r="256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</row>
    <row r="257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</row>
    <row r="258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</row>
    <row r="259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</row>
    <row r="260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</row>
    <row r="261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</row>
    <row r="262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</row>
    <row r="263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</row>
    <row r="264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</row>
    <row r="265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</row>
    <row r="266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</row>
    <row r="267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</row>
    <row r="268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</row>
    <row r="269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</row>
    <row r="270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</row>
    <row r="271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</row>
    <row r="272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</row>
    <row r="273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</row>
    <row r="274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</row>
    <row r="275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</row>
    <row r="276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</row>
    <row r="277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</row>
    <row r="278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</row>
    <row r="279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</row>
    <row r="280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</row>
    <row r="281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</row>
    <row r="282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</row>
    <row r="283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</row>
    <row r="284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</row>
    <row r="285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</row>
    <row r="286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</row>
    <row r="287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</row>
    <row r="288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</row>
    <row r="289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</row>
    <row r="290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</row>
    <row r="291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</row>
    <row r="292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</row>
    <row r="293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</row>
    <row r="294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</row>
    <row r="295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</row>
    <row r="296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</row>
    <row r="297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</row>
    <row r="298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</row>
    <row r="299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</row>
    <row r="300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</row>
    <row r="301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</row>
    <row r="302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</row>
    <row r="303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</row>
    <row r="304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</row>
    <row r="305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</row>
    <row r="306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</row>
    <row r="307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</row>
    <row r="308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</row>
    <row r="309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</row>
    <row r="310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</row>
    <row r="311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</row>
    <row r="312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</row>
    <row r="313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</row>
    <row r="314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</row>
    <row r="315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</row>
    <row r="316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</row>
    <row r="317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</row>
    <row r="318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</row>
    <row r="319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</row>
    <row r="320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</row>
    <row r="321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</row>
    <row r="322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</row>
    <row r="323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</row>
    <row r="324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</row>
    <row r="325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</row>
    <row r="326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</row>
    <row r="327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</row>
    <row r="328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</row>
    <row r="329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</row>
    <row r="330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</row>
    <row r="331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</row>
    <row r="332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</row>
    <row r="333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</row>
    <row r="334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</row>
    <row r="335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</row>
    <row r="336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</row>
    <row r="337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</row>
    <row r="338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</row>
    <row r="339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</row>
    <row r="340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</row>
    <row r="341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</row>
    <row r="342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</row>
    <row r="343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</row>
    <row r="344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</row>
    <row r="345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</row>
    <row r="346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</row>
    <row r="347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</row>
    <row r="348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</row>
    <row r="349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</row>
    <row r="350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</row>
    <row r="351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</row>
    <row r="352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</row>
    <row r="353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</row>
    <row r="354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</row>
    <row r="355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</row>
    <row r="356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</row>
    <row r="357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</row>
    <row r="358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</row>
    <row r="359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</row>
    <row r="360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</row>
    <row r="361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</row>
    <row r="362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</row>
    <row r="363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</row>
    <row r="364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</row>
    <row r="365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</row>
    <row r="366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</row>
    <row r="367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</row>
    <row r="368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</row>
    <row r="369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</row>
    <row r="370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</row>
    <row r="371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</row>
    <row r="372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</row>
    <row r="373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</row>
    <row r="374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</row>
    <row r="375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</row>
    <row r="376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</row>
    <row r="377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</row>
    <row r="378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</row>
    <row r="379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</row>
    <row r="380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</row>
    <row r="381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</row>
    <row r="382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</row>
    <row r="383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</row>
    <row r="384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</row>
    <row r="385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</row>
    <row r="386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</row>
    <row r="387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</row>
    <row r="388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</row>
    <row r="389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</row>
    <row r="390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</row>
    <row r="391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</row>
    <row r="392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</row>
    <row r="393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</row>
    <row r="394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</row>
    <row r="395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</row>
    <row r="396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</row>
    <row r="397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</row>
    <row r="398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</row>
    <row r="399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</row>
    <row r="400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</row>
    <row r="401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</row>
    <row r="402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</row>
    <row r="403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</row>
    <row r="404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</row>
    <row r="405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</row>
    <row r="406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</row>
    <row r="407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</row>
    <row r="408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</row>
    <row r="409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</row>
    <row r="410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</row>
    <row r="411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</row>
    <row r="412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</row>
    <row r="413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</row>
    <row r="414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</row>
    <row r="415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</row>
    <row r="416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</row>
    <row r="417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</row>
    <row r="418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</row>
    <row r="419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</row>
    <row r="420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</row>
    <row r="421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</row>
    <row r="422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</row>
    <row r="423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</row>
    <row r="424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</row>
    <row r="425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</row>
    <row r="426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</row>
    <row r="427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</row>
    <row r="428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</row>
    <row r="429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</row>
    <row r="430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</row>
    <row r="431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</row>
    <row r="432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</row>
    <row r="433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</row>
    <row r="434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</row>
    <row r="435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</row>
    <row r="436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</row>
    <row r="437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</row>
    <row r="438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</row>
    <row r="439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</row>
    <row r="440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</row>
    <row r="441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</row>
    <row r="442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</row>
    <row r="443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</row>
    <row r="444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</row>
    <row r="445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</row>
    <row r="446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</row>
    <row r="447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</row>
    <row r="448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</row>
    <row r="449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</row>
    <row r="450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</row>
    <row r="451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</row>
    <row r="452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</row>
    <row r="453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</row>
    <row r="454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</row>
    <row r="455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</row>
    <row r="456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</row>
    <row r="457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</row>
    <row r="458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</row>
    <row r="459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</row>
    <row r="460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</row>
    <row r="461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</row>
    <row r="462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</row>
    <row r="463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</row>
    <row r="464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</row>
    <row r="465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</row>
    <row r="466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</row>
    <row r="467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</row>
    <row r="468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</row>
    <row r="469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</row>
    <row r="470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</row>
    <row r="471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</row>
    <row r="472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</row>
    <row r="473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</row>
    <row r="474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</row>
    <row r="475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</row>
    <row r="476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</row>
    <row r="477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</row>
    <row r="478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</row>
    <row r="479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</row>
    <row r="480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</row>
    <row r="481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</row>
    <row r="482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</row>
    <row r="483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</row>
    <row r="484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</row>
    <row r="485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</row>
    <row r="486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</row>
    <row r="487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</row>
    <row r="488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</row>
    <row r="489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</row>
    <row r="490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</row>
    <row r="491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</row>
    <row r="492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</row>
    <row r="493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</row>
    <row r="494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</row>
    <row r="495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</row>
    <row r="496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</row>
    <row r="497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</row>
    <row r="498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</row>
    <row r="499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</row>
    <row r="500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</row>
    <row r="501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</row>
    <row r="502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</row>
    <row r="503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</row>
    <row r="504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</row>
    <row r="505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</row>
    <row r="506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</row>
    <row r="507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</row>
    <row r="508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</row>
    <row r="509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</row>
    <row r="510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</row>
    <row r="511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</row>
    <row r="512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</row>
    <row r="513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</row>
    <row r="514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</row>
    <row r="515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</row>
    <row r="516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</row>
    <row r="517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</row>
    <row r="518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</row>
    <row r="519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</row>
    <row r="520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</row>
    <row r="521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</row>
    <row r="522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</row>
    <row r="523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</row>
    <row r="524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</row>
    <row r="525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</row>
    <row r="526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</row>
    <row r="527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</row>
    <row r="528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</row>
    <row r="529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</row>
    <row r="530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</row>
    <row r="531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</row>
    <row r="532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</row>
    <row r="533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</row>
    <row r="534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</row>
    <row r="535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</row>
    <row r="536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</row>
    <row r="537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</row>
    <row r="538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</row>
    <row r="539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</row>
    <row r="540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</row>
    <row r="541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</row>
    <row r="542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</row>
    <row r="543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</row>
    <row r="544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</row>
    <row r="545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</row>
    <row r="546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</row>
    <row r="547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</row>
    <row r="548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</row>
    <row r="549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</row>
    <row r="550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</row>
    <row r="551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</row>
    <row r="552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</row>
    <row r="553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</row>
    <row r="554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</row>
    <row r="555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</row>
    <row r="556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</row>
    <row r="557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</row>
    <row r="558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</row>
    <row r="559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</row>
    <row r="560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</row>
    <row r="561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</row>
    <row r="562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</row>
    <row r="563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</row>
    <row r="564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</row>
    <row r="565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</row>
    <row r="566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</row>
    <row r="567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</row>
    <row r="568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</row>
    <row r="569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</row>
    <row r="570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</row>
    <row r="571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</row>
    <row r="572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</row>
    <row r="573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</row>
    <row r="574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</row>
    <row r="575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</row>
    <row r="576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</row>
    <row r="577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</row>
    <row r="578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</row>
    <row r="579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</row>
    <row r="580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</row>
    <row r="581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</row>
    <row r="582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</row>
    <row r="583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</row>
    <row r="584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</row>
    <row r="585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</row>
    <row r="586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</row>
    <row r="587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</row>
    <row r="588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</row>
    <row r="589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</row>
    <row r="590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</row>
    <row r="591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</row>
    <row r="592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</row>
    <row r="593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</row>
    <row r="594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</row>
    <row r="595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</row>
    <row r="596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</row>
    <row r="597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</row>
    <row r="598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</row>
    <row r="599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</row>
    <row r="600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</row>
    <row r="601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</row>
    <row r="602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</row>
    <row r="603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</row>
    <row r="604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</row>
    <row r="605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</row>
    <row r="606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</row>
    <row r="607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</row>
    <row r="608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</row>
    <row r="609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</row>
    <row r="610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</row>
    <row r="611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</row>
    <row r="612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</row>
    <row r="613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</row>
    <row r="614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</row>
    <row r="615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</row>
    <row r="616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</row>
    <row r="617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</row>
    <row r="618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</row>
    <row r="619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</row>
    <row r="620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</row>
    <row r="621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</row>
    <row r="622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</row>
    <row r="623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</row>
    <row r="624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</row>
    <row r="625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</row>
    <row r="626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</row>
    <row r="627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</row>
    <row r="628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</row>
    <row r="629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</row>
    <row r="630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</row>
    <row r="631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</row>
    <row r="632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</row>
    <row r="633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</row>
    <row r="634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</row>
    <row r="635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</row>
    <row r="636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</row>
    <row r="637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</row>
    <row r="638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</row>
    <row r="639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</row>
    <row r="640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</row>
    <row r="641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</row>
    <row r="642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</row>
    <row r="643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</row>
    <row r="644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</row>
    <row r="645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</row>
    <row r="646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</row>
    <row r="647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</row>
    <row r="648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</row>
    <row r="649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</row>
    <row r="650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</row>
    <row r="651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</row>
    <row r="652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</row>
    <row r="653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</row>
    <row r="654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</row>
    <row r="655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</row>
    <row r="656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</row>
    <row r="657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</row>
    <row r="658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</row>
    <row r="659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</row>
    <row r="660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</row>
    <row r="661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</row>
    <row r="662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</row>
    <row r="663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</row>
    <row r="664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</row>
    <row r="665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</row>
    <row r="666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</row>
    <row r="667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</row>
    <row r="668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</row>
    <row r="669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</row>
    <row r="670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</row>
    <row r="671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</row>
    <row r="672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</row>
    <row r="673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</row>
    <row r="674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</row>
    <row r="675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</row>
    <row r="676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</row>
    <row r="677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</row>
    <row r="678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</row>
    <row r="679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</row>
    <row r="680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</row>
    <row r="681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</row>
    <row r="682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</row>
    <row r="683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</row>
    <row r="684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</row>
    <row r="685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</row>
    <row r="686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</row>
    <row r="687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</row>
    <row r="688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</row>
    <row r="689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</row>
    <row r="690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</row>
    <row r="691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</row>
    <row r="692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</row>
    <row r="693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</row>
    <row r="694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</row>
    <row r="695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</row>
    <row r="696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</row>
    <row r="697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</row>
    <row r="698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</row>
    <row r="699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</row>
    <row r="700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</row>
    <row r="701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</row>
    <row r="702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</row>
    <row r="703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</row>
    <row r="704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</row>
    <row r="705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</row>
    <row r="706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</row>
    <row r="707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</row>
    <row r="708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</row>
    <row r="709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</row>
    <row r="710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</row>
    <row r="711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</row>
    <row r="712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</row>
    <row r="713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</row>
    <row r="714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</row>
    <row r="715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</row>
    <row r="716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</row>
    <row r="717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</row>
    <row r="718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</row>
    <row r="719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</row>
    <row r="720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</row>
    <row r="721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</row>
    <row r="722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</row>
    <row r="723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</row>
    <row r="724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</row>
    <row r="725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</row>
    <row r="726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</row>
    <row r="727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</row>
    <row r="728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</row>
    <row r="729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</row>
    <row r="730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</row>
    <row r="731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</row>
    <row r="732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</row>
    <row r="733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</row>
    <row r="734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</row>
    <row r="735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</row>
    <row r="736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</row>
    <row r="737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</row>
    <row r="738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</row>
    <row r="739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</row>
    <row r="740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</row>
    <row r="741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</row>
    <row r="742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</row>
    <row r="743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</row>
    <row r="744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</row>
    <row r="745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</row>
    <row r="746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</row>
    <row r="747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</row>
    <row r="748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</row>
    <row r="749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</row>
    <row r="750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</row>
    <row r="751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</row>
    <row r="752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</row>
    <row r="753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</row>
    <row r="754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</row>
    <row r="755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</row>
    <row r="756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</row>
    <row r="757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</row>
    <row r="758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</row>
    <row r="759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</row>
    <row r="760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</row>
    <row r="761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</row>
    <row r="762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</row>
    <row r="763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</row>
    <row r="764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</row>
    <row r="765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</row>
    <row r="766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</row>
    <row r="767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</row>
    <row r="768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</row>
    <row r="769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</row>
    <row r="770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</row>
    <row r="771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</row>
    <row r="772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</row>
    <row r="773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</row>
    <row r="774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</row>
    <row r="775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</row>
    <row r="776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</row>
    <row r="777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</row>
    <row r="778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</row>
    <row r="779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</row>
    <row r="780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</row>
    <row r="781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</row>
    <row r="782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</row>
    <row r="783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</row>
    <row r="784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</row>
    <row r="785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</row>
    <row r="786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</row>
    <row r="787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</row>
    <row r="788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</row>
    <row r="789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</row>
    <row r="790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</row>
    <row r="791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</row>
    <row r="792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</row>
    <row r="793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</row>
    <row r="794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</row>
    <row r="795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</row>
    <row r="796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</row>
    <row r="797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</row>
    <row r="798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</row>
    <row r="799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</row>
    <row r="800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</row>
    <row r="801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</row>
    <row r="802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</row>
    <row r="803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</row>
    <row r="804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</row>
    <row r="805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</row>
    <row r="806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</row>
    <row r="807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</row>
    <row r="808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</row>
    <row r="809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</row>
    <row r="810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</row>
    <row r="811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</row>
    <row r="812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</row>
    <row r="813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</row>
    <row r="814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</row>
    <row r="815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</row>
    <row r="816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</row>
    <row r="817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</row>
    <row r="818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</row>
    <row r="819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</row>
    <row r="820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</row>
    <row r="821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</row>
    <row r="822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</row>
    <row r="823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</row>
    <row r="824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</row>
    <row r="825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</row>
    <row r="826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</row>
    <row r="827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</row>
    <row r="828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</row>
    <row r="829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</row>
    <row r="830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</row>
    <row r="831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</row>
    <row r="832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</row>
    <row r="833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</row>
    <row r="834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</row>
    <row r="835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</row>
    <row r="836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</row>
    <row r="837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</row>
    <row r="838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</row>
    <row r="839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</row>
    <row r="840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</row>
    <row r="841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</row>
    <row r="842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</row>
    <row r="843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</row>
    <row r="844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</row>
    <row r="845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</row>
    <row r="846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</row>
    <row r="847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</row>
    <row r="848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</row>
    <row r="849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</row>
    <row r="850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</row>
    <row r="851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</row>
    <row r="852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</row>
    <row r="853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</row>
    <row r="854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</row>
    <row r="855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</row>
    <row r="856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</row>
    <row r="857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</row>
    <row r="858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</row>
    <row r="859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</row>
    <row r="860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</row>
    <row r="861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</row>
    <row r="862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</row>
    <row r="863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</row>
    <row r="864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</row>
    <row r="865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</row>
    <row r="866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</row>
    <row r="867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</row>
    <row r="868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</row>
    <row r="869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</row>
    <row r="870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</row>
    <row r="871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</row>
    <row r="872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</row>
    <row r="873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</row>
    <row r="874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</row>
    <row r="875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</row>
    <row r="876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</row>
    <row r="877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</row>
    <row r="878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</row>
    <row r="879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</row>
    <row r="880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</row>
    <row r="881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</row>
    <row r="882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</row>
    <row r="883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</row>
    <row r="884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</row>
    <row r="885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</row>
    <row r="886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</row>
    <row r="887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</row>
    <row r="888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</row>
    <row r="889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</row>
    <row r="890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</row>
    <row r="891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</row>
    <row r="892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</row>
    <row r="893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</row>
    <row r="894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</row>
    <row r="895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</row>
    <row r="896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</row>
    <row r="897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</row>
    <row r="898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</row>
    <row r="899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</row>
    <row r="900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</row>
    <row r="901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</row>
    <row r="902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</row>
    <row r="903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</row>
    <row r="904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</row>
    <row r="905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</row>
    <row r="906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</row>
    <row r="907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</row>
    <row r="908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</row>
    <row r="909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</row>
    <row r="910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</row>
    <row r="911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</row>
    <row r="912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</row>
    <row r="913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</row>
    <row r="914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</row>
    <row r="915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</row>
    <row r="916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</row>
    <row r="917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</row>
    <row r="918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</row>
    <row r="919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</row>
    <row r="920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</row>
    <row r="921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</row>
    <row r="922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</row>
    <row r="923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</row>
    <row r="924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</row>
    <row r="925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</row>
    <row r="926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</row>
    <row r="927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</row>
    <row r="928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</row>
    <row r="929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</row>
    <row r="930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</row>
    <row r="931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</row>
    <row r="932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</row>
    <row r="933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</row>
    <row r="934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</row>
    <row r="935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</row>
    <row r="936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</row>
    <row r="937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</row>
    <row r="938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</row>
    <row r="939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</row>
    <row r="940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</row>
    <row r="941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</row>
    <row r="942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</row>
    <row r="943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</row>
    <row r="944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</row>
    <row r="945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</row>
    <row r="946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</row>
    <row r="947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</row>
    <row r="948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</row>
    <row r="949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</row>
    <row r="950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</row>
    <row r="951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</row>
    <row r="952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</row>
    <row r="953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</row>
    <row r="954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</row>
    <row r="955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</row>
    <row r="956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</row>
    <row r="957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</row>
    <row r="958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</row>
    <row r="959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</row>
    <row r="960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</row>
    <row r="961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</row>
    <row r="962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</row>
    <row r="963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</row>
    <row r="964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</row>
    <row r="965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</row>
    <row r="966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</row>
    <row r="967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</row>
    <row r="968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</row>
    <row r="969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</row>
    <row r="970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</row>
    <row r="971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</row>
    <row r="972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</row>
    <row r="973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</row>
    <row r="974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</row>
    <row r="975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</row>
    <row r="976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</row>
    <row r="977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</row>
    <row r="978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</row>
    <row r="979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</row>
    <row r="980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</row>
    <row r="981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</row>
    <row r="982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</row>
    <row r="983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</row>
    <row r="984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</row>
    <row r="985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</row>
    <row r="986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</row>
    <row r="987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</row>
    <row r="988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</row>
    <row r="989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</row>
    <row r="990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</row>
    <row r="991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</row>
    <row r="992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</row>
    <row r="993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</row>
    <row r="994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</row>
    <row r="995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</row>
    <row r="996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</row>
    <row r="997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</row>
    <row r="998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</row>
    <row r="999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</row>
    <row r="1000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</row>
  </sheetData>
  <mergeCells count="11">
    <mergeCell ref="A27:A30"/>
    <mergeCell ref="A31:A34"/>
    <mergeCell ref="A35:A38"/>
    <mergeCell ref="A39:A42"/>
    <mergeCell ref="A2:B2"/>
    <mergeCell ref="A3:A6"/>
    <mergeCell ref="A7:A10"/>
    <mergeCell ref="A11:A14"/>
    <mergeCell ref="A15:A18"/>
    <mergeCell ref="A19:A22"/>
    <mergeCell ref="A23:A26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2015-03-30T19:05:41Z</dcterms:created>
  <dc:creator>User</dc:creator>
</cp:coreProperties>
</file>